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17715" windowHeight="11055"/>
  </bookViews>
  <sheets>
    <sheet name="Donaciones" sheetId="1" r:id="rId1"/>
    <sheet name="Tabla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0" i="1" l="1"/>
  <c r="D20" i="1"/>
  <c r="E20" i="1" l="1"/>
  <c r="E19" i="1"/>
  <c r="F19" i="1"/>
  <c r="D19" i="1"/>
  <c r="C21" i="1"/>
  <c r="E21" i="1" l="1"/>
  <c r="D21" i="1"/>
  <c r="F21" i="1"/>
</calcChain>
</file>

<file path=xl/sharedStrings.xml><?xml version="1.0" encoding="utf-8"?>
<sst xmlns="http://schemas.openxmlformats.org/spreadsheetml/2006/main" count="57" uniqueCount="31">
  <si>
    <t>GRUPO 0</t>
  </si>
  <si>
    <t>Cónyuges, parejas de hecho (constituidas conforme a lo dispuesto en la Ley del Parlamento Vasco 2/2003), ascendientes, descendientes.</t>
  </si>
  <si>
    <t>GRUPO 1</t>
  </si>
  <si>
    <t>Cónyuge / Pareja de hecho
Hijo/a, nieto/a, …
Padre, madre, abuelo/a, …</t>
  </si>
  <si>
    <t>Hermano/a
Sobrino/a
Suegro/a
Yerno / nuera
Hijo/a, nieto/a del cónyuge</t>
  </si>
  <si>
    <t>GRUPO 2</t>
  </si>
  <si>
    <t>TIPO FIJO 1,5%</t>
  </si>
  <si>
    <t>TARIFA II</t>
  </si>
  <si>
    <t>TARIFA III</t>
  </si>
  <si>
    <t>Colaterales de segundo y tercer grado por consanguinidad, ascendientes y descendientes por afinidad.</t>
  </si>
  <si>
    <r>
      <t xml:space="preserve">Discapacidad </t>
    </r>
    <r>
      <rPr>
        <sz val="11"/>
        <color theme="1"/>
        <rFont val="Calibri"/>
        <family val="2"/>
      </rPr>
      <t>≥ 33% o dependencia grado I o superior.</t>
    </r>
  </si>
  <si>
    <t>TARIFA I</t>
  </si>
  <si>
    <t>Resto de parientes o sin relación de parentesco.</t>
  </si>
  <si>
    <t>DISCAPACITADOS NO INCLUIDOS EN GRUPO 0</t>
  </si>
  <si>
    <t>Cualquiera no incluido en el grupo 0</t>
  </si>
  <si>
    <t>Primos/as, sobrinos/as del cónyuge, …
Sin relación de parentesco</t>
  </si>
  <si>
    <t>Tarifa</t>
  </si>
  <si>
    <t>Parentesco (relación con el donante)</t>
  </si>
  <si>
    <t>BASE LIQUIDABLE</t>
  </si>
  <si>
    <t>CUOTA</t>
  </si>
  <si>
    <t>TIPO MARGINAL</t>
  </si>
  <si>
    <t>EUROS</t>
  </si>
  <si>
    <t>(PORCENTAJE)</t>
  </si>
  <si>
    <t>En adelante</t>
  </si>
  <si>
    <t>Hasta</t>
  </si>
  <si>
    <t>Resto</t>
  </si>
  <si>
    <t>GRUPO DE PARENTESCO</t>
  </si>
  <si>
    <t xml:space="preserve">DISCAPACITADOS </t>
  </si>
  <si>
    <t>TIPO FIJO</t>
  </si>
  <si>
    <r>
      <t xml:space="preserve">Introducir la base liquidable en la columna de grupo de parentesco que corresponda a la relación entra donante (quien dona) y donatario (quien recibe lo donado)
</t>
    </r>
    <r>
      <rPr>
        <b/>
        <sz val="14"/>
        <color theme="3"/>
        <rFont val="Calibri"/>
        <family val="2"/>
        <scheme val="minor"/>
      </rPr>
      <t>Base liquidable = Valor donación</t>
    </r>
    <r>
      <rPr>
        <b/>
        <sz val="14"/>
        <color theme="5" tint="-0.249977111117893"/>
        <rFont val="Calibri"/>
        <family val="2"/>
        <scheme val="minor"/>
      </rPr>
      <t xml:space="preserve"> </t>
    </r>
    <r>
      <rPr>
        <b/>
        <sz val="12"/>
        <color theme="5" tint="-0.249977111117893"/>
        <rFont val="Calibri"/>
        <family val="2"/>
        <scheme val="minor"/>
      </rPr>
      <t>(- deudas y cargas deducibles +  acumulación donaciones anteriores - reducciones y exenciones)</t>
    </r>
  </si>
  <si>
    <t>CALCULO DE LA CUOTA - DONACIONES (Tarifas en vigor desde 01/04/2012)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</si>
</sst>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9" tint="0.79995117038483843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/>
      <right/>
      <top/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n">
        <color indexed="64"/>
      </top>
      <bottom style="thick">
        <color rgb="FFC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4" fontId="5" fillId="0" borderId="0" xfId="0" applyNumberFormat="1" applyFont="1" applyAlignment="1">
      <alignment horizontal="justify" vertical="center" wrapText="1"/>
    </xf>
    <xf numFmtId="10" fontId="5" fillId="0" borderId="0" xfId="1" applyNumberFormat="1" applyFont="1" applyAlignment="1">
      <alignment horizontal="justify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3" borderId="0" xfId="0" applyFill="1"/>
    <xf numFmtId="0" fontId="0" fillId="3" borderId="0" xfId="0" applyFill="1" applyAlignment="1">
      <alignment vertical="top"/>
    </xf>
    <xf numFmtId="0" fontId="0" fillId="3" borderId="0" xfId="0" applyFill="1" applyAlignment="1">
      <alignment wrapText="1"/>
    </xf>
    <xf numFmtId="4" fontId="0" fillId="2" borderId="3" xfId="0" applyNumberFormat="1" applyFill="1" applyBorder="1" applyAlignment="1">
      <alignment vertical="top"/>
    </xf>
    <xf numFmtId="4" fontId="0" fillId="2" borderId="3" xfId="0" applyNumberFormat="1" applyFill="1" applyBorder="1"/>
    <xf numFmtId="4" fontId="0" fillId="2" borderId="4" xfId="0" applyNumberFormat="1" applyFill="1" applyBorder="1" applyAlignment="1">
      <alignment vertical="top"/>
    </xf>
    <xf numFmtId="4" fontId="0" fillId="2" borderId="4" xfId="0" applyNumberFormat="1" applyFill="1" applyBorder="1"/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3" fillId="0" borderId="0" xfId="0" applyFont="1"/>
    <xf numFmtId="2" fontId="5" fillId="0" borderId="0" xfId="0" applyNumberFormat="1" applyFont="1" applyAlignment="1">
      <alignment horizontal="justify" vertical="center" wrapText="1"/>
    </xf>
    <xf numFmtId="4" fontId="0" fillId="2" borderId="7" xfId="0" applyNumberFormat="1" applyFill="1" applyBorder="1"/>
    <xf numFmtId="4" fontId="0" fillId="2" borderId="8" xfId="0" applyNumberFormat="1" applyFill="1" applyBorder="1"/>
    <xf numFmtId="0" fontId="0" fillId="2" borderId="7" xfId="0" applyFill="1" applyBorder="1" applyAlignment="1">
      <alignment horizontal="center" wrapText="1"/>
    </xf>
    <xf numFmtId="0" fontId="0" fillId="2" borderId="0" xfId="0" applyFill="1"/>
    <xf numFmtId="0" fontId="0" fillId="2" borderId="6" xfId="0" applyFill="1" applyBorder="1"/>
    <xf numFmtId="0" fontId="0" fillId="2" borderId="6" xfId="0" applyFill="1" applyBorder="1" applyAlignment="1">
      <alignment vertical="top"/>
    </xf>
    <xf numFmtId="0" fontId="6" fillId="5" borderId="11" xfId="0" applyFont="1" applyFill="1" applyBorder="1" applyAlignment="1">
      <alignment horizontal="right" wrapText="1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6" fillId="5" borderId="11" xfId="0" applyNumberFormat="1" applyFont="1" applyFill="1" applyBorder="1" applyAlignment="1"/>
    <xf numFmtId="0" fontId="0" fillId="2" borderId="3" xfId="0" applyFill="1" applyBorder="1" applyAlignment="1" applyProtection="1">
      <alignment wrapText="1"/>
    </xf>
    <xf numFmtId="0" fontId="0" fillId="2" borderId="3" xfId="0" applyFill="1" applyBorder="1" applyAlignment="1" applyProtection="1">
      <alignment vertical="top"/>
    </xf>
    <xf numFmtId="0" fontId="0" fillId="2" borderId="2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vertical="top"/>
      <protection locked="0"/>
    </xf>
    <xf numFmtId="0" fontId="6" fillId="5" borderId="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2"/>
  <sheetViews>
    <sheetView tabSelected="1" workbookViewId="0">
      <selection sqref="A1:F1"/>
    </sheetView>
  </sheetViews>
  <sheetFormatPr baseColWidth="10" defaultRowHeight="15" x14ac:dyDescent="0.25"/>
  <cols>
    <col min="1" max="1" width="57.140625" style="12" customWidth="1"/>
    <col min="2" max="2" width="35.28515625" style="12" bestFit="1" customWidth="1"/>
    <col min="3" max="3" width="18.7109375" style="11" customWidth="1"/>
    <col min="4" max="4" width="15.28515625" style="10" customWidth="1"/>
    <col min="5" max="5" width="14.140625" style="10" bestFit="1" customWidth="1"/>
    <col min="6" max="6" width="18.7109375" style="10" customWidth="1"/>
    <col min="7" max="16384" width="11.42578125" style="10"/>
  </cols>
  <sheetData>
    <row r="1" spans="1:6" ht="18.75" x14ac:dyDescent="0.3">
      <c r="A1" s="38" t="s">
        <v>30</v>
      </c>
      <c r="B1" s="38"/>
      <c r="C1" s="38"/>
      <c r="D1" s="38"/>
      <c r="E1" s="38"/>
      <c r="F1" s="39"/>
    </row>
    <row r="2" spans="1:6" x14ac:dyDescent="0.25">
      <c r="A2" s="5"/>
      <c r="B2" s="5"/>
      <c r="C2" s="6"/>
      <c r="D2" s="26"/>
      <c r="E2" s="26"/>
      <c r="F2" s="27"/>
    </row>
    <row r="3" spans="1:6" x14ac:dyDescent="0.25">
      <c r="A3" s="33" t="s">
        <v>0</v>
      </c>
      <c r="B3" s="33" t="s">
        <v>17</v>
      </c>
      <c r="C3" s="34" t="s">
        <v>16</v>
      </c>
      <c r="D3" s="26"/>
      <c r="E3" s="5"/>
      <c r="F3" s="27"/>
    </row>
    <row r="4" spans="1:6" s="11" customFormat="1" ht="45" x14ac:dyDescent="0.25">
      <c r="A4" s="35" t="s">
        <v>1</v>
      </c>
      <c r="B4" s="35" t="s">
        <v>3</v>
      </c>
      <c r="C4" s="36" t="s">
        <v>6</v>
      </c>
      <c r="D4" s="6"/>
      <c r="E4" s="7"/>
      <c r="F4" s="28"/>
    </row>
    <row r="5" spans="1:6" s="11" customFormat="1" x14ac:dyDescent="0.25">
      <c r="A5" s="7"/>
      <c r="B5" s="7"/>
      <c r="C5" s="6"/>
      <c r="D5" s="6"/>
      <c r="E5" s="7"/>
      <c r="F5" s="28"/>
    </row>
    <row r="6" spans="1:6" s="11" customFormat="1" x14ac:dyDescent="0.25">
      <c r="A6" s="7" t="s">
        <v>2</v>
      </c>
      <c r="B6" s="7"/>
      <c r="C6" s="6"/>
      <c r="D6" s="6"/>
      <c r="E6" s="5"/>
      <c r="F6" s="28"/>
    </row>
    <row r="7" spans="1:6" s="11" customFormat="1" ht="75" x14ac:dyDescent="0.25">
      <c r="A7" s="9" t="s">
        <v>9</v>
      </c>
      <c r="B7" s="9" t="s">
        <v>4</v>
      </c>
      <c r="C7" s="8" t="s">
        <v>7</v>
      </c>
      <c r="D7" s="6"/>
      <c r="E7" s="6"/>
      <c r="F7" s="28"/>
    </row>
    <row r="8" spans="1:6" s="11" customFormat="1" ht="14.25" customHeight="1" x14ac:dyDescent="0.25">
      <c r="A8" s="7"/>
      <c r="B8" s="7"/>
      <c r="C8" s="6"/>
      <c r="D8" s="6"/>
      <c r="E8" s="6"/>
      <c r="F8" s="28"/>
    </row>
    <row r="9" spans="1:6" s="11" customFormat="1" x14ac:dyDescent="0.25">
      <c r="A9" s="7" t="s">
        <v>5</v>
      </c>
      <c r="B9" s="7"/>
      <c r="C9" s="6"/>
      <c r="D9" s="6"/>
      <c r="E9" s="6"/>
      <c r="F9" s="28"/>
    </row>
    <row r="10" spans="1:6" ht="30" x14ac:dyDescent="0.25">
      <c r="A10" s="9" t="s">
        <v>12</v>
      </c>
      <c r="B10" s="9" t="s">
        <v>15</v>
      </c>
      <c r="C10" s="8" t="s">
        <v>8</v>
      </c>
      <c r="D10" s="26"/>
      <c r="E10" s="26"/>
      <c r="F10" s="27"/>
    </row>
    <row r="11" spans="1:6" x14ac:dyDescent="0.25">
      <c r="A11" s="7"/>
      <c r="B11" s="5"/>
      <c r="C11" s="6"/>
      <c r="D11" s="26"/>
      <c r="E11" s="26"/>
      <c r="F11" s="27"/>
    </row>
    <row r="12" spans="1:6" x14ac:dyDescent="0.25">
      <c r="A12" s="5" t="s">
        <v>13</v>
      </c>
      <c r="B12" s="5"/>
      <c r="C12" s="6"/>
      <c r="D12" s="26"/>
      <c r="E12" s="26"/>
      <c r="F12" s="27"/>
    </row>
    <row r="13" spans="1:6" x14ac:dyDescent="0.25">
      <c r="A13" s="9" t="s">
        <v>10</v>
      </c>
      <c r="B13" s="9" t="s">
        <v>14</v>
      </c>
      <c r="C13" s="8" t="s">
        <v>11</v>
      </c>
      <c r="D13" s="26"/>
      <c r="E13" s="26"/>
      <c r="F13" s="27"/>
    </row>
    <row r="14" spans="1:6" x14ac:dyDescent="0.25">
      <c r="A14" s="5"/>
      <c r="B14" s="5"/>
      <c r="C14" s="6"/>
      <c r="D14" s="26"/>
      <c r="E14" s="26"/>
      <c r="F14" s="27"/>
    </row>
    <row r="15" spans="1:6" ht="15" customHeight="1" x14ac:dyDescent="0.25">
      <c r="A15" s="44" t="s">
        <v>29</v>
      </c>
      <c r="B15" s="19" t="s">
        <v>26</v>
      </c>
      <c r="C15" s="17" t="s">
        <v>0</v>
      </c>
      <c r="D15" s="18" t="s">
        <v>2</v>
      </c>
      <c r="E15" s="18" t="s">
        <v>5</v>
      </c>
      <c r="F15" s="25" t="s">
        <v>27</v>
      </c>
    </row>
    <row r="16" spans="1:6" x14ac:dyDescent="0.25">
      <c r="A16" s="44"/>
      <c r="B16" s="40"/>
      <c r="C16" s="40"/>
      <c r="D16" s="40"/>
      <c r="E16" s="40"/>
      <c r="F16" s="41"/>
    </row>
    <row r="17" spans="1:6" x14ac:dyDescent="0.25">
      <c r="A17" s="44"/>
      <c r="B17" s="19" t="s">
        <v>18</v>
      </c>
      <c r="C17" s="37"/>
      <c r="D17" s="37"/>
      <c r="E17" s="37"/>
      <c r="F17" s="37"/>
    </row>
    <row r="18" spans="1:6" x14ac:dyDescent="0.25">
      <c r="A18" s="44"/>
      <c r="B18" s="40"/>
      <c r="C18" s="42"/>
      <c r="D18" s="42"/>
      <c r="E18" s="42"/>
      <c r="F18" s="43"/>
    </row>
    <row r="19" spans="1:6" x14ac:dyDescent="0.25">
      <c r="A19" s="44"/>
      <c r="B19" s="19" t="s">
        <v>24</v>
      </c>
      <c r="C19" s="13"/>
      <c r="D19" s="14">
        <f>VLOOKUP(D17,Tablas!A20:C28,3)</f>
        <v>0</v>
      </c>
      <c r="E19" s="14">
        <f>VLOOKUP(E17,Tablas!A33:C41,3)</f>
        <v>0</v>
      </c>
      <c r="F19" s="23">
        <f>VLOOKUP(F17,Tablas!A4:C12,3)</f>
        <v>0</v>
      </c>
    </row>
    <row r="20" spans="1:6" ht="15.75" customHeight="1" x14ac:dyDescent="0.25">
      <c r="A20" s="44"/>
      <c r="B20" s="20" t="s">
        <v>25</v>
      </c>
      <c r="C20" s="15"/>
      <c r="D20" s="16">
        <f>IFERROR((D17-VLOOKUP(D17,Tablas!A20:C28,1))*(VLOOKUP(D17,Tablas!A20:D28,4)/100),0)</f>
        <v>0</v>
      </c>
      <c r="E20" s="16">
        <f>IFERROR((E17-VLOOKUP(E17,Tablas!A33:C41,1))*(VLOOKUP(E17,Tablas!A33:D41,4)/100),0)</f>
        <v>0</v>
      </c>
      <c r="F20" s="24">
        <f>IFERROR((F17-VLOOKUP(F17,Tablas!A4:C12,1))*(VLOOKUP(F17,Tablas!A4:D12,4)/100),0)</f>
        <v>0</v>
      </c>
    </row>
    <row r="21" spans="1:6" ht="48.75" customHeight="1" thickBot="1" x14ac:dyDescent="0.35">
      <c r="A21" s="45"/>
      <c r="B21" s="29" t="s">
        <v>19</v>
      </c>
      <c r="C21" s="32">
        <f>C17*Tablas!A15</f>
        <v>0</v>
      </c>
      <c r="D21" s="30">
        <f>SUM(D19:D20)</f>
        <v>0</v>
      </c>
      <c r="E21" s="30">
        <f>SUM(E19:E20)</f>
        <v>0</v>
      </c>
      <c r="F21" s="31">
        <f>SUM(F19:F20)</f>
        <v>0</v>
      </c>
    </row>
    <row r="22" spans="1:6" ht="15.75" thickTop="1" x14ac:dyDescent="0.25"/>
  </sheetData>
  <sheetProtection password="E7EE" sheet="1" objects="1" scenarios="1"/>
  <mergeCells count="4">
    <mergeCell ref="A1:F1"/>
    <mergeCell ref="B16:F16"/>
    <mergeCell ref="B18:F18"/>
    <mergeCell ref="A15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41"/>
  <sheetViews>
    <sheetView topLeftCell="A7" workbookViewId="0">
      <selection activeCell="E32" sqref="E32"/>
    </sheetView>
  </sheetViews>
  <sheetFormatPr baseColWidth="10" defaultColWidth="15.85546875" defaultRowHeight="15" x14ac:dyDescent="0.25"/>
  <sheetData>
    <row r="1" spans="1:4" x14ac:dyDescent="0.25">
      <c r="A1" s="21" t="s">
        <v>11</v>
      </c>
    </row>
    <row r="2" spans="1:4" x14ac:dyDescent="0.25">
      <c r="A2" s="46" t="s">
        <v>18</v>
      </c>
      <c r="B2" s="46"/>
      <c r="C2" s="1" t="s">
        <v>19</v>
      </c>
      <c r="D2" s="1" t="s">
        <v>20</v>
      </c>
    </row>
    <row r="3" spans="1:4" x14ac:dyDescent="0.25">
      <c r="A3" s="1" t="s">
        <v>21</v>
      </c>
      <c r="B3" s="1" t="s">
        <v>21</v>
      </c>
      <c r="C3" s="1" t="s">
        <v>21</v>
      </c>
      <c r="D3" s="1" t="s">
        <v>22</v>
      </c>
    </row>
    <row r="4" spans="1:4" x14ac:dyDescent="0.25">
      <c r="A4" s="22">
        <v>0</v>
      </c>
      <c r="B4" s="3">
        <v>9086</v>
      </c>
      <c r="C4" s="22">
        <v>0</v>
      </c>
      <c r="D4" s="22">
        <v>3.8</v>
      </c>
    </row>
    <row r="5" spans="1:4" x14ac:dyDescent="0.25">
      <c r="A5" s="3">
        <v>9086.01</v>
      </c>
      <c r="B5" s="3">
        <v>27261</v>
      </c>
      <c r="C5" s="2">
        <v>345.27</v>
      </c>
      <c r="D5" s="2">
        <v>5.32</v>
      </c>
    </row>
    <row r="6" spans="1:4" x14ac:dyDescent="0.25">
      <c r="A6" s="3">
        <v>27261.01</v>
      </c>
      <c r="B6" s="3">
        <v>45431</v>
      </c>
      <c r="C6" s="3">
        <v>1312.18</v>
      </c>
      <c r="D6" s="2">
        <v>6.84</v>
      </c>
    </row>
    <row r="7" spans="1:4" x14ac:dyDescent="0.25">
      <c r="A7" s="3">
        <v>45431.01</v>
      </c>
      <c r="B7" s="3">
        <v>90850</v>
      </c>
      <c r="C7" s="3">
        <v>2555.0100000000002</v>
      </c>
      <c r="D7" s="2">
        <v>8.36</v>
      </c>
    </row>
    <row r="8" spans="1:4" x14ac:dyDescent="0.25">
      <c r="A8" s="3">
        <v>90850.01</v>
      </c>
      <c r="B8" s="3">
        <v>181706</v>
      </c>
      <c r="C8" s="3">
        <v>6352.03</v>
      </c>
      <c r="D8" s="2">
        <v>10.64</v>
      </c>
    </row>
    <row r="9" spans="1:4" x14ac:dyDescent="0.25">
      <c r="A9" s="3">
        <v>181706.01</v>
      </c>
      <c r="B9" s="3">
        <v>454259</v>
      </c>
      <c r="C9" s="3">
        <v>16019.11</v>
      </c>
      <c r="D9" s="2">
        <v>13.68</v>
      </c>
    </row>
    <row r="10" spans="1:4" x14ac:dyDescent="0.25">
      <c r="A10" s="3">
        <v>454259.01</v>
      </c>
      <c r="B10" s="3">
        <v>908518</v>
      </c>
      <c r="C10" s="3">
        <v>53304.36</v>
      </c>
      <c r="D10" s="2">
        <v>16.72</v>
      </c>
    </row>
    <row r="11" spans="1:4" x14ac:dyDescent="0.25">
      <c r="A11" s="3">
        <v>908518.01</v>
      </c>
      <c r="B11" s="3">
        <v>2271297</v>
      </c>
      <c r="C11" s="3">
        <v>129256.47</v>
      </c>
      <c r="D11" s="2">
        <v>21.28</v>
      </c>
    </row>
    <row r="12" spans="1:4" x14ac:dyDescent="0.25">
      <c r="A12" s="3">
        <v>2271297.0099999998</v>
      </c>
      <c r="B12" s="3" t="s">
        <v>23</v>
      </c>
      <c r="C12" s="3">
        <v>419255.84</v>
      </c>
      <c r="D12" s="2">
        <v>26.6</v>
      </c>
    </row>
    <row r="14" spans="1:4" x14ac:dyDescent="0.25">
      <c r="A14" s="21" t="s">
        <v>28</v>
      </c>
    </row>
    <row r="15" spans="1:4" x14ac:dyDescent="0.25">
      <c r="A15" s="4">
        <v>1.4999999999999999E-2</v>
      </c>
    </row>
    <row r="17" spans="1:4" x14ac:dyDescent="0.25">
      <c r="A17" t="s">
        <v>7</v>
      </c>
    </row>
    <row r="18" spans="1:4" x14ac:dyDescent="0.25">
      <c r="A18" s="46" t="s">
        <v>18</v>
      </c>
      <c r="B18" s="46"/>
      <c r="C18" s="1" t="s">
        <v>19</v>
      </c>
      <c r="D18" s="1" t="s">
        <v>20</v>
      </c>
    </row>
    <row r="19" spans="1:4" x14ac:dyDescent="0.25">
      <c r="A19" s="1" t="s">
        <v>21</v>
      </c>
      <c r="B19" s="1" t="s">
        <v>21</v>
      </c>
      <c r="C19" s="1" t="s">
        <v>21</v>
      </c>
      <c r="D19" s="1" t="s">
        <v>22</v>
      </c>
    </row>
    <row r="20" spans="1:4" x14ac:dyDescent="0.25">
      <c r="A20" s="22">
        <v>0</v>
      </c>
      <c r="B20" s="3">
        <v>9086</v>
      </c>
      <c r="C20" s="22">
        <v>0</v>
      </c>
      <c r="D20" s="22">
        <v>5.7</v>
      </c>
    </row>
    <row r="21" spans="1:4" x14ac:dyDescent="0.25">
      <c r="A21" s="3">
        <v>9086.01</v>
      </c>
      <c r="B21" s="3">
        <v>27261</v>
      </c>
      <c r="C21" s="2">
        <v>517.9</v>
      </c>
      <c r="D21" s="2">
        <v>7.98</v>
      </c>
    </row>
    <row r="22" spans="1:4" x14ac:dyDescent="0.25">
      <c r="A22" s="3">
        <v>27261.01</v>
      </c>
      <c r="B22" s="3">
        <v>45431</v>
      </c>
      <c r="C22" s="3">
        <v>1968.27</v>
      </c>
      <c r="D22" s="2">
        <v>10.26</v>
      </c>
    </row>
    <row r="23" spans="1:4" x14ac:dyDescent="0.25">
      <c r="A23" s="3">
        <v>45431.01</v>
      </c>
      <c r="B23" s="3">
        <v>90850</v>
      </c>
      <c r="C23" s="3">
        <v>3832.51</v>
      </c>
      <c r="D23" s="2">
        <v>12.54</v>
      </c>
    </row>
    <row r="24" spans="1:4" x14ac:dyDescent="0.25">
      <c r="A24" s="3">
        <v>90850.01</v>
      </c>
      <c r="B24" s="3">
        <v>181706</v>
      </c>
      <c r="C24" s="3">
        <v>9528.0499999999993</v>
      </c>
      <c r="D24" s="2">
        <v>15.58</v>
      </c>
    </row>
    <row r="25" spans="1:4" x14ac:dyDescent="0.25">
      <c r="A25" s="3">
        <v>181706.01</v>
      </c>
      <c r="B25" s="3">
        <v>454259</v>
      </c>
      <c r="C25" s="3">
        <v>23683.42</v>
      </c>
      <c r="D25" s="2">
        <v>19.38</v>
      </c>
    </row>
    <row r="26" spans="1:4" x14ac:dyDescent="0.25">
      <c r="A26" s="3">
        <v>454259.01</v>
      </c>
      <c r="B26" s="3">
        <v>908518</v>
      </c>
      <c r="C26" s="3">
        <v>76504.19</v>
      </c>
      <c r="D26" s="2">
        <v>23.18</v>
      </c>
    </row>
    <row r="27" spans="1:4" x14ac:dyDescent="0.25">
      <c r="A27" s="3">
        <v>908518.01</v>
      </c>
      <c r="B27" s="3">
        <v>2271297</v>
      </c>
      <c r="C27" s="3">
        <v>181801.42</v>
      </c>
      <c r="D27" s="2">
        <v>28.5</v>
      </c>
    </row>
    <row r="28" spans="1:4" x14ac:dyDescent="0.25">
      <c r="A28" s="3">
        <v>2271297.0099999998</v>
      </c>
      <c r="B28" s="3" t="s">
        <v>23</v>
      </c>
      <c r="C28" s="3">
        <v>570193.43999999994</v>
      </c>
      <c r="D28" s="2">
        <v>34.58</v>
      </c>
    </row>
    <row r="30" spans="1:4" x14ac:dyDescent="0.25">
      <c r="A30" t="s">
        <v>8</v>
      </c>
    </row>
    <row r="31" spans="1:4" x14ac:dyDescent="0.25">
      <c r="A31" s="46" t="s">
        <v>18</v>
      </c>
      <c r="B31" s="46"/>
      <c r="C31" s="1" t="s">
        <v>19</v>
      </c>
      <c r="D31" s="1" t="s">
        <v>20</v>
      </c>
    </row>
    <row r="32" spans="1:4" x14ac:dyDescent="0.25">
      <c r="A32" s="1" t="s">
        <v>21</v>
      </c>
      <c r="B32" s="1" t="s">
        <v>21</v>
      </c>
      <c r="C32" s="1" t="s">
        <v>21</v>
      </c>
      <c r="D32" s="1" t="s">
        <v>22</v>
      </c>
    </row>
    <row r="33" spans="1:4" x14ac:dyDescent="0.25">
      <c r="A33" s="22">
        <v>0</v>
      </c>
      <c r="B33" s="3">
        <v>9086</v>
      </c>
      <c r="C33" s="22">
        <v>0</v>
      </c>
      <c r="D33" s="22">
        <v>7.6</v>
      </c>
    </row>
    <row r="34" spans="1:4" x14ac:dyDescent="0.25">
      <c r="A34" s="3">
        <v>9086.01</v>
      </c>
      <c r="B34" s="3">
        <v>27261</v>
      </c>
      <c r="C34" s="2">
        <v>690.54</v>
      </c>
      <c r="D34" s="2">
        <v>10.64</v>
      </c>
    </row>
    <row r="35" spans="1:4" x14ac:dyDescent="0.25">
      <c r="A35" s="3">
        <v>27261.01</v>
      </c>
      <c r="B35" s="3">
        <v>45431</v>
      </c>
      <c r="C35" s="3">
        <v>2624.36</v>
      </c>
      <c r="D35" s="2">
        <v>13.68</v>
      </c>
    </row>
    <row r="36" spans="1:4" x14ac:dyDescent="0.25">
      <c r="A36" s="3">
        <v>45431.01</v>
      </c>
      <c r="B36" s="3">
        <v>90850</v>
      </c>
      <c r="C36" s="3">
        <v>5110.01</v>
      </c>
      <c r="D36" s="2">
        <v>16.72</v>
      </c>
    </row>
    <row r="37" spans="1:4" x14ac:dyDescent="0.25">
      <c r="A37" s="3">
        <v>90850.01</v>
      </c>
      <c r="B37" s="3">
        <v>181706</v>
      </c>
      <c r="C37" s="3">
        <v>12704.07</v>
      </c>
      <c r="D37" s="2">
        <v>20.52</v>
      </c>
    </row>
    <row r="38" spans="1:4" x14ac:dyDescent="0.25">
      <c r="A38" s="3">
        <v>181706.01</v>
      </c>
      <c r="B38" s="3">
        <v>454259</v>
      </c>
      <c r="C38" s="3">
        <v>31347.72</v>
      </c>
      <c r="D38" s="2">
        <v>25.08</v>
      </c>
    </row>
    <row r="39" spans="1:4" x14ac:dyDescent="0.25">
      <c r="A39" s="3">
        <v>454259.01</v>
      </c>
      <c r="B39" s="3">
        <v>908518</v>
      </c>
      <c r="C39" s="3">
        <v>99704.01</v>
      </c>
      <c r="D39" s="2">
        <v>29.64</v>
      </c>
    </row>
    <row r="40" spans="1:4" x14ac:dyDescent="0.25">
      <c r="A40" s="3">
        <v>908518.01</v>
      </c>
      <c r="B40" s="3">
        <v>2271297</v>
      </c>
      <c r="C40" s="3">
        <v>234346.38</v>
      </c>
      <c r="D40" s="2">
        <v>35.72</v>
      </c>
    </row>
    <row r="41" spans="1:4" x14ac:dyDescent="0.25">
      <c r="A41" s="3">
        <v>2271297.0099999998</v>
      </c>
      <c r="B41" s="2" t="s">
        <v>23</v>
      </c>
      <c r="C41" s="3">
        <v>721131.04</v>
      </c>
      <c r="D41" s="2">
        <v>42.56</v>
      </c>
    </row>
  </sheetData>
  <mergeCells count="3">
    <mergeCell ref="A2:B2"/>
    <mergeCell ref="A18:B18"/>
    <mergeCell ref="A31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Donaciones</vt:lpstr>
      <vt:lpstr>Tablas</vt:lpstr>
      <vt:lpstr>Hoja3</vt:lpstr>
    </vt:vector>
  </TitlesOfParts>
  <Company>DFA-AFA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DFA</cp:lastModifiedBy>
  <dcterms:created xsi:type="dcterms:W3CDTF">2020-01-14T13:27:57Z</dcterms:created>
  <dcterms:modified xsi:type="dcterms:W3CDTF">2020-02-04T08:17:52Z</dcterms:modified>
</cp:coreProperties>
</file>